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968CEF01-EAE2-44BC-B781-821DEFEBCE52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<sst xmlns="http://schemas.openxmlformats.org/spreadsheetml/2006/main" count="83" uniqueCount="83">
  <si>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</si>
  <si>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</si>
  <si>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</si>
  <si>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</si>
  <si>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</si>
  <si>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</si>
  <si>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</si>
  <si>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</si>
  <si>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</si>
  <si>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</si>
  <si>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</si>
  <si>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</si>
  <si>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</si>
  <si>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</si>
  <si>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</si>
  <si>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</si>
  <si>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</si>
  <si>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</si>
  <si>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</si>
  <si>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</si>
  <si>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</si>
  <si>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</si>
  <si>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</si>
  <si>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</si>
  <si>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</si>
  <si>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</si>
  <si>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</si>
  <si>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</si>
  <si>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</si>
  <si>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</si>
  <si>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</si>
  <si>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</si>
  <si>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</si>
  <si>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</si>
  <si>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</si>
  <si>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</si>
  <si>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</si>
  <si>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</si>
  <si>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</si>
  <si>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</si>
  <si>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</si>
  <si>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</si>
  <si>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</si>
  <si>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</si>
  <si>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</si>
  <si>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</si>
  <si>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</si>
  <si>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</si>
  <si>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</si>
  <si>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</si>
  <si>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</si>
  <si>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</si>
  <si>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</si>
  <si>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</si>
  <si>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</si>
  <si>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</si>
  <si>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</si>
  <si>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</si>
  <si>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</si>
  <si>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</si>
  <si>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</si>
  <si>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</si>
  <si>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</si>
  <si>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</si>
  <si>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</si>
  <si>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</si>
  <si>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</si>
  <si>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</si>
  <si>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</si>
  <si>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</si>
  <si>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</si>
  <si>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</si>
  <si>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</si>
  <si>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</si>
  <si>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</si>
  <si>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</si>
  <si>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</si>
  <si>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</si>
  <si>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</si>
  <si>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</si>
  <si>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</si>
  <si>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</si>
  <si>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UNIVERSIDAD POLITECNICA DE JUVENTINO ROSAS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</si>
</sst>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4.75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44992571.25</v>
      </c>
      <c r="C4" s="15">
        <f>SUM(C5:C11)</f>
        <v>1672728.4</v>
      </c>
      <c r="D4" s="15">
        <f>B4+C4</f>
        <v>46665299.649999999</v>
      </c>
      <c r="E4" s="15">
        <f>SUM(E5:E11)</f>
        <v>19058087.909999996</v>
      </c>
      <c r="F4" s="15">
        <f>SUM(F5:F11)</f>
        <v>19058087.909999996</v>
      </c>
      <c r="G4" s="15">
        <f>D4-E4</f>
        <v>27607211.740000002</v>
      </c>
    </row>
    <row r="5" spans="1:8" x14ac:dyDescent="0.2">
      <c r="A5" s="8" t="s">
        <v>19</v>
      </c>
      <c r="B5" s="12">
        <v>30510175.41</v>
      </c>
      <c r="C5" s="12">
        <v>953480.36</v>
      </c>
      <c r="D5" s="12">
        <f t="shared" ref="D5:D68" si="0">B5+C5</f>
        <v>31463655.77</v>
      </c>
      <c r="E5" s="12">
        <v>13790956.279999999</v>
      </c>
      <c r="F5" s="12">
        <v>13790956.279999999</v>
      </c>
      <c r="G5" s="12">
        <f t="shared" ref="G5:G68" si="1">D5-E5</f>
        <v>17672699.490000002</v>
      </c>
      <c r="H5" s="4">
        <v>1100</v>
      </c>
    </row>
    <row r="6" spans="1:8" x14ac:dyDescent="0.2">
      <c r="A6" s="8" t="s">
        <v>20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4">
        <v>1200</v>
      </c>
    </row>
    <row r="7" spans="1:8" x14ac:dyDescent="0.2">
      <c r="A7" s="8" t="s">
        <v>21</v>
      </c>
      <c r="B7" s="12">
        <v>4323694.09</v>
      </c>
      <c r="C7" s="12">
        <v>164988.76999999999</v>
      </c>
      <c r="D7" s="12">
        <f t="shared" si="0"/>
        <v>4488682.8599999994</v>
      </c>
      <c r="E7" s="12">
        <v>90176.62</v>
      </c>
      <c r="F7" s="12">
        <v>90176.62</v>
      </c>
      <c r="G7" s="12">
        <f t="shared" si="1"/>
        <v>4398506.2399999993</v>
      </c>
      <c r="H7" s="4">
        <v>1300</v>
      </c>
    </row>
    <row r="8" spans="1:8" x14ac:dyDescent="0.2">
      <c r="A8" s="8" t="s">
        <v>1</v>
      </c>
      <c r="B8" s="12">
        <v>7911500.75</v>
      </c>
      <c r="C8" s="12">
        <v>383321.68</v>
      </c>
      <c r="D8" s="12">
        <f t="shared" si="0"/>
        <v>8294822.4299999997</v>
      </c>
      <c r="E8" s="12">
        <v>4004916.02</v>
      </c>
      <c r="F8" s="12">
        <v>4004916.02</v>
      </c>
      <c r="G8" s="12">
        <f t="shared" si="1"/>
        <v>4289906.41</v>
      </c>
      <c r="H8" s="4">
        <v>1400</v>
      </c>
    </row>
    <row r="9" spans="1:8" x14ac:dyDescent="0.2">
      <c r="A9" s="8" t="s">
        <v>22</v>
      </c>
      <c r="B9" s="12">
        <v>2247201</v>
      </c>
      <c r="C9" s="12">
        <v>170937.59</v>
      </c>
      <c r="D9" s="12">
        <f t="shared" si="0"/>
        <v>2418138.59</v>
      </c>
      <c r="E9" s="12">
        <v>1172038.99</v>
      </c>
      <c r="F9" s="12">
        <v>1172038.99</v>
      </c>
      <c r="G9" s="12">
        <f t="shared" si="1"/>
        <v>1246099.5999999999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1308504.6099999999</v>
      </c>
      <c r="C12" s="16">
        <f>SUM(C13:C21)</f>
        <v>580669.8899999999</v>
      </c>
      <c r="D12" s="16">
        <f t="shared" si="0"/>
        <v>1889174.4999999998</v>
      </c>
      <c r="E12" s="16">
        <f>SUM(E13:E21)</f>
        <v>498684.91</v>
      </c>
      <c r="F12" s="16">
        <f>SUM(F13:F21)</f>
        <v>498684.91</v>
      </c>
      <c r="G12" s="16">
        <f t="shared" si="1"/>
        <v>1390489.5899999999</v>
      </c>
      <c r="H12" s="7">
        <v>0</v>
      </c>
    </row>
    <row r="13" spans="1:8" x14ac:dyDescent="0.2">
      <c r="A13" s="8" t="s">
        <v>24</v>
      </c>
      <c r="B13" s="12">
        <v>364870.93</v>
      </c>
      <c r="C13" s="12">
        <v>30528.17</v>
      </c>
      <c r="D13" s="12">
        <f t="shared" si="0"/>
        <v>395399.1</v>
      </c>
      <c r="E13" s="12">
        <v>186151.62</v>
      </c>
      <c r="F13" s="12">
        <v>186151.62</v>
      </c>
      <c r="G13" s="12">
        <f t="shared" si="1"/>
        <v>209247.47999999998</v>
      </c>
      <c r="H13" s="4">
        <v>2100</v>
      </c>
    </row>
    <row r="14" spans="1:8" x14ac:dyDescent="0.2">
      <c r="A14" s="8" t="s">
        <v>25</v>
      </c>
      <c r="B14" s="12">
        <v>185000</v>
      </c>
      <c r="C14" s="12">
        <v>-1284</v>
      </c>
      <c r="D14" s="12">
        <f t="shared" si="0"/>
        <v>183716</v>
      </c>
      <c r="E14" s="12">
        <v>56483.59</v>
      </c>
      <c r="F14" s="12">
        <v>56483.59</v>
      </c>
      <c r="G14" s="12">
        <f t="shared" si="1"/>
        <v>127232.41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0</v>
      </c>
      <c r="D15" s="12">
        <f t="shared" si="0"/>
        <v>0</v>
      </c>
      <c r="E15" s="12">
        <v>0</v>
      </c>
      <c r="F15" s="12">
        <v>0</v>
      </c>
      <c r="G15" s="12">
        <f t="shared" si="1"/>
        <v>0</v>
      </c>
      <c r="H15" s="4">
        <v>2300</v>
      </c>
    </row>
    <row r="16" spans="1:8" x14ac:dyDescent="0.2">
      <c r="A16" s="8" t="s">
        <v>27</v>
      </c>
      <c r="B16" s="12">
        <v>59208.68</v>
      </c>
      <c r="C16" s="12">
        <v>379341.72</v>
      </c>
      <c r="D16" s="12">
        <f t="shared" si="0"/>
        <v>438550.39999999997</v>
      </c>
      <c r="E16" s="12">
        <v>9088</v>
      </c>
      <c r="F16" s="12">
        <v>9088</v>
      </c>
      <c r="G16" s="12">
        <f t="shared" si="1"/>
        <v>429462.39999999997</v>
      </c>
      <c r="H16" s="4">
        <v>2400</v>
      </c>
    </row>
    <row r="17" spans="1:8" x14ac:dyDescent="0.2">
      <c r="A17" s="8" t="s">
        <v>28</v>
      </c>
      <c r="B17" s="12">
        <v>126500</v>
      </c>
      <c r="C17" s="12">
        <v>0</v>
      </c>
      <c r="D17" s="12">
        <f t="shared" si="0"/>
        <v>126500</v>
      </c>
      <c r="E17" s="12">
        <v>9127.58</v>
      </c>
      <c r="F17" s="12">
        <v>9127.58</v>
      </c>
      <c r="G17" s="12">
        <f t="shared" si="1"/>
        <v>117372.42</v>
      </c>
      <c r="H17" s="4">
        <v>2500</v>
      </c>
    </row>
    <row r="18" spans="1:8" x14ac:dyDescent="0.2">
      <c r="A18" s="8" t="s">
        <v>29</v>
      </c>
      <c r="B18" s="12">
        <v>400000</v>
      </c>
      <c r="C18" s="12">
        <v>0</v>
      </c>
      <c r="D18" s="12">
        <f t="shared" si="0"/>
        <v>400000</v>
      </c>
      <c r="E18" s="12">
        <v>115593.8</v>
      </c>
      <c r="F18" s="12">
        <v>115593.8</v>
      </c>
      <c r="G18" s="12">
        <f t="shared" si="1"/>
        <v>284406.2</v>
      </c>
      <c r="H18" s="4">
        <v>2600</v>
      </c>
    </row>
    <row r="19" spans="1:8" x14ac:dyDescent="0.2">
      <c r="A19" s="8" t="s">
        <v>30</v>
      </c>
      <c r="B19" s="12">
        <v>6500</v>
      </c>
      <c r="C19" s="12">
        <v>1284</v>
      </c>
      <c r="D19" s="12">
        <f t="shared" si="0"/>
        <v>7784</v>
      </c>
      <c r="E19" s="12">
        <v>2784</v>
      </c>
      <c r="F19" s="12">
        <v>2784</v>
      </c>
      <c r="G19" s="12">
        <f t="shared" si="1"/>
        <v>5000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166425</v>
      </c>
      <c r="C21" s="12">
        <v>170800</v>
      </c>
      <c r="D21" s="12">
        <f t="shared" si="0"/>
        <v>337225</v>
      </c>
      <c r="E21" s="12">
        <v>119456.32000000001</v>
      </c>
      <c r="F21" s="12">
        <v>119456.32000000001</v>
      </c>
      <c r="G21" s="12">
        <f t="shared" si="1"/>
        <v>217768.68</v>
      </c>
      <c r="H21" s="4">
        <v>2900</v>
      </c>
    </row>
    <row r="22" spans="1:8" x14ac:dyDescent="0.2">
      <c r="A22" s="6" t="s">
        <v>16</v>
      </c>
      <c r="B22" s="16">
        <f>SUM(B23:B31)</f>
        <v>11090175.999999998</v>
      </c>
      <c r="C22" s="16">
        <f>SUM(C23:C31)</f>
        <v>4578070.26</v>
      </c>
      <c r="D22" s="16">
        <f t="shared" si="0"/>
        <v>15668246.259999998</v>
      </c>
      <c r="E22" s="16">
        <f>SUM(E23:E31)</f>
        <v>5126501.9099999992</v>
      </c>
      <c r="F22" s="16">
        <f>SUM(F23:F31)</f>
        <v>5126501.9099999992</v>
      </c>
      <c r="G22" s="16">
        <f t="shared" si="1"/>
        <v>10541744.349999998</v>
      </c>
      <c r="H22" s="7">
        <v>0</v>
      </c>
    </row>
    <row r="23" spans="1:8" x14ac:dyDescent="0.2">
      <c r="A23" s="8" t="s">
        <v>33</v>
      </c>
      <c r="B23" s="12">
        <v>1237580.6000000001</v>
      </c>
      <c r="C23" s="12">
        <v>44534.49</v>
      </c>
      <c r="D23" s="12">
        <f t="shared" si="0"/>
        <v>1282115.0900000001</v>
      </c>
      <c r="E23" s="12">
        <v>559339.37</v>
      </c>
      <c r="F23" s="12">
        <v>559339.37</v>
      </c>
      <c r="G23" s="12">
        <f t="shared" si="1"/>
        <v>722775.72000000009</v>
      </c>
      <c r="H23" s="4">
        <v>3100</v>
      </c>
    </row>
    <row r="24" spans="1:8" x14ac:dyDescent="0.2">
      <c r="A24" s="8" t="s">
        <v>34</v>
      </c>
      <c r="B24" s="12">
        <v>355700</v>
      </c>
      <c r="C24" s="12">
        <v>-86700</v>
      </c>
      <c r="D24" s="12">
        <f t="shared" si="0"/>
        <v>269000</v>
      </c>
      <c r="E24" s="12">
        <v>54153.85</v>
      </c>
      <c r="F24" s="12">
        <v>54153.85</v>
      </c>
      <c r="G24" s="12">
        <f t="shared" si="1"/>
        <v>214846.15</v>
      </c>
      <c r="H24" s="4">
        <v>3200</v>
      </c>
    </row>
    <row r="25" spans="1:8" x14ac:dyDescent="0.2">
      <c r="A25" s="8" t="s">
        <v>35</v>
      </c>
      <c r="B25" s="12">
        <v>3762086</v>
      </c>
      <c r="C25" s="12">
        <v>231933.3</v>
      </c>
      <c r="D25" s="12">
        <f t="shared" si="0"/>
        <v>3994019.3</v>
      </c>
      <c r="E25" s="12">
        <v>1335116.05</v>
      </c>
      <c r="F25" s="12">
        <v>1335116.05</v>
      </c>
      <c r="G25" s="12">
        <f t="shared" si="1"/>
        <v>2658903.25</v>
      </c>
      <c r="H25" s="4">
        <v>3300</v>
      </c>
    </row>
    <row r="26" spans="1:8" x14ac:dyDescent="0.2">
      <c r="A26" s="8" t="s">
        <v>36</v>
      </c>
      <c r="B26" s="12">
        <v>261280</v>
      </c>
      <c r="C26" s="12">
        <v>29956</v>
      </c>
      <c r="D26" s="12">
        <f t="shared" si="0"/>
        <v>291236</v>
      </c>
      <c r="E26" s="12">
        <v>112296.42</v>
      </c>
      <c r="F26" s="12">
        <v>112296.42</v>
      </c>
      <c r="G26" s="12">
        <f t="shared" si="1"/>
        <v>178939.58000000002</v>
      </c>
      <c r="H26" s="4">
        <v>3400</v>
      </c>
    </row>
    <row r="27" spans="1:8" x14ac:dyDescent="0.2">
      <c r="A27" s="8" t="s">
        <v>37</v>
      </c>
      <c r="B27" s="12">
        <v>3492736.26</v>
      </c>
      <c r="C27" s="12">
        <v>4139585.97</v>
      </c>
      <c r="D27" s="12">
        <f t="shared" si="0"/>
        <v>7632322.2300000004</v>
      </c>
      <c r="E27" s="12">
        <v>2415328.44</v>
      </c>
      <c r="F27" s="12">
        <v>2415328.44</v>
      </c>
      <c r="G27" s="12">
        <f t="shared" si="1"/>
        <v>5216993.790000001</v>
      </c>
      <c r="H27" s="4">
        <v>3500</v>
      </c>
    </row>
    <row r="28" spans="1:8" x14ac:dyDescent="0.2">
      <c r="A28" s="8" t="s">
        <v>80</v>
      </c>
      <c r="B28" s="12">
        <v>165000</v>
      </c>
      <c r="C28" s="12">
        <v>0</v>
      </c>
      <c r="D28" s="12">
        <f t="shared" si="0"/>
        <v>165000</v>
      </c>
      <c r="E28" s="12">
        <v>0</v>
      </c>
      <c r="F28" s="12">
        <v>0</v>
      </c>
      <c r="G28" s="12">
        <f t="shared" si="1"/>
        <v>165000</v>
      </c>
      <c r="H28" s="4">
        <v>3600</v>
      </c>
    </row>
    <row r="29" spans="1:8" x14ac:dyDescent="0.2">
      <c r="A29" s="8" t="s">
        <v>38</v>
      </c>
      <c r="B29" s="12">
        <v>171010</v>
      </c>
      <c r="C29" s="12">
        <v>9419.01</v>
      </c>
      <c r="D29" s="12">
        <f t="shared" si="0"/>
        <v>180429.01</v>
      </c>
      <c r="E29" s="12">
        <v>58037.599999999999</v>
      </c>
      <c r="F29" s="12">
        <v>58037.599999999999</v>
      </c>
      <c r="G29" s="12">
        <f t="shared" si="1"/>
        <v>122391.41</v>
      </c>
      <c r="H29" s="4">
        <v>3700</v>
      </c>
    </row>
    <row r="30" spans="1:8" x14ac:dyDescent="0.2">
      <c r="A30" s="8" t="s">
        <v>39</v>
      </c>
      <c r="B30" s="12">
        <v>619148.78</v>
      </c>
      <c r="C30" s="12">
        <v>176537.9</v>
      </c>
      <c r="D30" s="12">
        <f t="shared" si="0"/>
        <v>795686.68</v>
      </c>
      <c r="E30" s="12">
        <v>129528.18</v>
      </c>
      <c r="F30" s="12">
        <v>129528.18</v>
      </c>
      <c r="G30" s="12">
        <f t="shared" si="1"/>
        <v>666158.5</v>
      </c>
      <c r="H30" s="4">
        <v>3800</v>
      </c>
    </row>
    <row r="31" spans="1:8" x14ac:dyDescent="0.2">
      <c r="A31" s="8" t="s">
        <v>0</v>
      </c>
      <c r="B31" s="12">
        <v>1025634.36</v>
      </c>
      <c r="C31" s="12">
        <v>32803.589999999997</v>
      </c>
      <c r="D31" s="12">
        <f t="shared" si="0"/>
        <v>1058437.95</v>
      </c>
      <c r="E31" s="12">
        <v>462702</v>
      </c>
      <c r="F31" s="12">
        <v>462702</v>
      </c>
      <c r="G31" s="12">
        <f t="shared" si="1"/>
        <v>595735.94999999995</v>
      </c>
      <c r="H31" s="4">
        <v>3900</v>
      </c>
    </row>
    <row r="32" spans="1:8" x14ac:dyDescent="0.2">
      <c r="A32" s="6" t="s">
        <v>75</v>
      </c>
      <c r="B32" s="16">
        <f>SUM(B33:B41)</f>
        <v>943440</v>
      </c>
      <c r="C32" s="16">
        <f>SUM(C33:C41)</f>
        <v>99915.62</v>
      </c>
      <c r="D32" s="16">
        <f t="shared" si="0"/>
        <v>1043355.62</v>
      </c>
      <c r="E32" s="16">
        <f>SUM(E33:E41)</f>
        <v>277819.58</v>
      </c>
      <c r="F32" s="16">
        <f>SUM(F33:F41)</f>
        <v>277819.58</v>
      </c>
      <c r="G32" s="16">
        <f t="shared" si="1"/>
        <v>765536.04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943440</v>
      </c>
      <c r="C36" s="12">
        <v>99915.62</v>
      </c>
      <c r="D36" s="12">
        <f t="shared" si="0"/>
        <v>1043355.62</v>
      </c>
      <c r="E36" s="12">
        <v>277819.58</v>
      </c>
      <c r="F36" s="12">
        <v>277819.58</v>
      </c>
      <c r="G36" s="12">
        <f t="shared" si="1"/>
        <v>765536.04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1293875</v>
      </c>
      <c r="C42" s="16">
        <f>SUM(C43:C51)</f>
        <v>2284942.81</v>
      </c>
      <c r="D42" s="16">
        <f t="shared" si="0"/>
        <v>3578817.81</v>
      </c>
      <c r="E42" s="16">
        <f>SUM(E43:E51)</f>
        <v>1200288</v>
      </c>
      <c r="F42" s="16">
        <f>SUM(F43:F51)</f>
        <v>1200288</v>
      </c>
      <c r="G42" s="16">
        <f t="shared" si="1"/>
        <v>2378529.81</v>
      </c>
      <c r="H42" s="7">
        <v>0</v>
      </c>
    </row>
    <row r="43" spans="1:8" x14ac:dyDescent="0.2">
      <c r="A43" s="3" t="s">
        <v>47</v>
      </c>
      <c r="B43" s="12">
        <v>1293875</v>
      </c>
      <c r="C43" s="12">
        <v>1474288.01</v>
      </c>
      <c r="D43" s="12">
        <f t="shared" si="0"/>
        <v>2768163.01</v>
      </c>
      <c r="E43" s="12">
        <v>1200288</v>
      </c>
      <c r="F43" s="12">
        <v>1200288</v>
      </c>
      <c r="G43" s="12">
        <f t="shared" si="1"/>
        <v>1567875.0099999998</v>
      </c>
      <c r="H43" s="4">
        <v>5100</v>
      </c>
    </row>
    <row r="44" spans="1:8" x14ac:dyDescent="0.2">
      <c r="A44" s="8" t="s">
        <v>48</v>
      </c>
      <c r="B44" s="12">
        <v>0</v>
      </c>
      <c r="C44" s="12">
        <v>565104.80000000005</v>
      </c>
      <c r="D44" s="12">
        <f t="shared" si="0"/>
        <v>565104.80000000005</v>
      </c>
      <c r="E44" s="12">
        <v>0</v>
      </c>
      <c r="F44" s="12">
        <v>0</v>
      </c>
      <c r="G44" s="12">
        <f t="shared" si="1"/>
        <v>565104.80000000005</v>
      </c>
      <c r="H44" s="4">
        <v>5200</v>
      </c>
    </row>
    <row r="45" spans="1:8" x14ac:dyDescent="0.2">
      <c r="A45" s="8" t="s">
        <v>49</v>
      </c>
      <c r="B45" s="12">
        <v>0</v>
      </c>
      <c r="C45" s="12">
        <v>0</v>
      </c>
      <c r="D45" s="12">
        <f t="shared" si="0"/>
        <v>0</v>
      </c>
      <c r="E45" s="12">
        <v>0</v>
      </c>
      <c r="F45" s="12">
        <v>0</v>
      </c>
      <c r="G45" s="12">
        <f t="shared" si="1"/>
        <v>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0</v>
      </c>
      <c r="C48" s="12">
        <v>245550</v>
      </c>
      <c r="D48" s="12">
        <f t="shared" si="0"/>
        <v>245550</v>
      </c>
      <c r="E48" s="12">
        <v>0</v>
      </c>
      <c r="F48" s="12">
        <v>0</v>
      </c>
      <c r="G48" s="12">
        <f t="shared" si="1"/>
        <v>245550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59628566.859999999</v>
      </c>
      <c r="C76" s="14">
        <f t="shared" si="4"/>
        <v>9216326.9800000004</v>
      </c>
      <c r="D76" s="14">
        <f t="shared" si="4"/>
        <v>68844893.839999989</v>
      </c>
      <c r="E76" s="14">
        <f t="shared" si="4"/>
        <v>26161382.309999995</v>
      </c>
      <c r="F76" s="14">
        <f t="shared" si="4"/>
        <v>26161382.309999995</v>
      </c>
      <c r="G76" s="14">
        <f t="shared" si="4"/>
        <v>42683511.530000001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2026-07-24T18:08:17Z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